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olorado School Funding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<sst xmlns="http://schemas.openxmlformats.org/spreadsheetml/2006/main" count="40" uniqueCount="31">
  <si>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2009-2010</t>
  </si>
  <si>
    <t>K-12 student enrollment (CDE)</t>
  </si>
  <si>
    <t>Total expenditures per pupil (CDE)</t>
  </si>
  <si>
    <t>Current expenditures per pupil* (CDE)</t>
  </si>
  <si>
    <t>* Current expenditures exclude capital and debt financing costs</t>
  </si>
  <si>
    <t>CDE = Colorado Department of Education</t>
  </si>
  <si>
    <t>JBC = Joint Budget Committee, Colo General Assembly</t>
  </si>
  <si>
    <t>Sources Legend</t>
  </si>
  <si>
    <t>http://www.state.co.us/gov_dir/leg_dir/jbc/jbchome.htm</t>
  </si>
  <si>
    <t>http://www.cde.state.co.us/index_finance.htm</t>
  </si>
  <si>
    <t>State and federal dollars appropriated to K-12 (JBC)</t>
  </si>
  <si>
    <t>Total expenditures (CDE)</t>
  </si>
  <si>
    <t>NCES = US Dept of Education, National Center for Education Statistics, Common Core of Data</t>
  </si>
  <si>
    <t>http://nces.ed.gov/ccd/</t>
  </si>
  <si>
    <t>State and federal appropriations per pupil (JBC/CDE)</t>
  </si>
  <si>
    <t>Local K-12 tax revenues per pupil (NCES/CDE)</t>
  </si>
  <si>
    <t>Current expenditures* (NCES)</t>
  </si>
  <si>
    <t>N/A</t>
  </si>
  <si>
    <t>Current expenditures* (CDE)</t>
  </si>
  <si>
    <t>Current expenditures per pupil* (NCES)</t>
  </si>
  <si>
    <t>Local K-12 tax revenues (CDE)</t>
  </si>
  <si>
    <t>Local K-12 tax revenues (NCES)</t>
  </si>
  <si>
    <t>Local K-12 tax revenues per pupil (NCES)</t>
  </si>
  <si>
    <t>Colorado School Funding Data, 1999-2000 to 2009-10, Various Sources</t>
  </si>
  <si>
    <t>1999-2000 (nominal $)</t>
  </si>
  <si>
    <t>2004-2005 (nominal $)</t>
  </si>
  <si>
    <t>1999-2000 (adjusted $)**</t>
  </si>
  <si>
    <t>2004-2005 (adjusted $)**</t>
  </si>
  <si>
    <t xml:space="preserve">** Adjusted 2010 dollars (Denver-Boulder-Greeley inflation rate), Colorado Legislative Council Consumer Price Index, http://www.colorado.gov/cs/Satellite/CGA-LegislativeCouncil/CLC/1209375339625 </t>
  </si>
  <si>
    <t>% Change since 1999-2000</t>
  </si>
  <si>
    <t>See above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</si>
</sst>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0"/>
    <numFmt numFmtId="170" formatCode="&quot;$&quot;#,##0.00000"/>
    <numFmt numFmtId="171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71" fontId="1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0" fillId="33" borderId="14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3" fillId="33" borderId="14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71" fontId="1" fillId="34" borderId="15" xfId="0" applyNumberFormat="1" applyFont="1" applyFill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64" fontId="3" fillId="33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52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e.state.co.us/index_finance.htm" TargetMode="External" /><Relationship Id="rId2" Type="http://schemas.openxmlformats.org/officeDocument/2006/relationships/hyperlink" Target="http://www.state.co.us/gov_dir/leg_dir/jbc/jbchome.htm" TargetMode="External" /><Relationship Id="rId3" Type="http://schemas.openxmlformats.org/officeDocument/2006/relationships/hyperlink" Target="http://nces.ed.gov/ccd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4.421875" style="0" customWidth="1"/>
    <col min="2" max="5" width="15.7109375" style="0" customWidth="1"/>
    <col min="6" max="6" width="14.8515625" style="0" bestFit="1" customWidth="1"/>
    <col min="7" max="7" width="15.7109375" style="0" customWidth="1"/>
  </cols>
  <sheetData>
    <row r="1" spans="1:6" ht="18.75" thickBot="1">
      <c r="A1" s="28" t="s">
        <v>23</v>
      </c>
      <c r="B1" s="28"/>
      <c r="C1" s="28"/>
      <c r="D1" s="28"/>
      <c r="E1" s="28"/>
      <c r="F1" s="28"/>
    </row>
    <row r="2" spans="1:7" ht="26.25" thickTop="1">
      <c r="A2" s="4"/>
      <c r="B2" s="5" t="s">
        <v>24</v>
      </c>
      <c r="C2" s="6" t="s">
        <v>26</v>
      </c>
      <c r="D2" s="5" t="s">
        <v>25</v>
      </c>
      <c r="E2" s="6" t="s">
        <v>27</v>
      </c>
      <c r="F2" s="6" t="s">
        <v>0</v>
      </c>
      <c r="G2" s="7" t="s">
        <v>29</v>
      </c>
    </row>
    <row r="3" spans="1:7" ht="12.75">
      <c r="A3" s="8" t="s">
        <v>1</v>
      </c>
      <c r="B3" s="9">
        <v>708109</v>
      </c>
      <c r="C3" s="10">
        <v>708109</v>
      </c>
      <c r="D3" s="9">
        <v>766657</v>
      </c>
      <c r="E3" s="10">
        <v>766657</v>
      </c>
      <c r="F3" s="10">
        <v>832368</v>
      </c>
      <c r="G3" s="11">
        <f>(F3-C3)/C3</f>
        <v>0.17548004615108692</v>
      </c>
    </row>
    <row r="4" spans="1:7" ht="12.75">
      <c r="A4" s="12" t="s">
        <v>11</v>
      </c>
      <c r="B4" s="13">
        <v>5687192473</v>
      </c>
      <c r="C4" s="14">
        <f>1.2269*B4</f>
        <v>6977616445.1237</v>
      </c>
      <c r="D4" s="13">
        <v>8657324228</v>
      </c>
      <c r="E4" s="14">
        <f>1.11315*D4</f>
        <v>9636900464.398201</v>
      </c>
      <c r="F4" s="14">
        <v>10205445917</v>
      </c>
      <c r="G4" s="11">
        <f>(F4-C4)/C4</f>
        <v>0.4625977219100464</v>
      </c>
    </row>
    <row r="5" spans="1:7" ht="12.75">
      <c r="A5" s="8" t="s">
        <v>2</v>
      </c>
      <c r="B5" s="15">
        <f>B4/B3</f>
        <v>8031.521238961798</v>
      </c>
      <c r="C5" s="16">
        <f>C4/C3</f>
        <v>9853.87340808223</v>
      </c>
      <c r="D5" s="15">
        <f>D4/D3</f>
        <v>11292.304417751355</v>
      </c>
      <c r="E5" s="16">
        <f>E4/E3</f>
        <v>12570.028662619921</v>
      </c>
      <c r="F5" s="16">
        <f>F4/F3</f>
        <v>12260.737939228802</v>
      </c>
      <c r="G5" s="17">
        <f>(F5-C5)/C5</f>
        <v>0.24425567809430562</v>
      </c>
    </row>
    <row r="6" spans="1:7" ht="12.75">
      <c r="A6" s="12" t="s">
        <v>16</v>
      </c>
      <c r="B6" s="13">
        <v>4401010393</v>
      </c>
      <c r="C6" s="14">
        <f>1.2269*B6</f>
        <v>5399599651.1717005</v>
      </c>
      <c r="D6" s="13">
        <v>5994439919</v>
      </c>
      <c r="E6" s="14">
        <f>1.11315*D6</f>
        <v>6672710795.83485</v>
      </c>
      <c r="F6" s="14" t="s">
        <v>17</v>
      </c>
      <c r="G6" s="18" t="s">
        <v>17</v>
      </c>
    </row>
    <row r="7" spans="1:7" ht="12.75">
      <c r="A7" s="8" t="s">
        <v>19</v>
      </c>
      <c r="B7" s="15">
        <f>B6/B3</f>
        <v>6215.159520638772</v>
      </c>
      <c r="C7" s="16">
        <f>C6/C3</f>
        <v>7625.37921587171</v>
      </c>
      <c r="D7" s="15">
        <f>D6/D3</f>
        <v>7818.933263506366</v>
      </c>
      <c r="E7" s="16">
        <f>E6/E3</f>
        <v>8703.645562272111</v>
      </c>
      <c r="F7" s="16" t="s">
        <v>17</v>
      </c>
      <c r="G7" s="19" t="s">
        <v>17</v>
      </c>
    </row>
    <row r="8" spans="1:7" ht="12.75">
      <c r="A8" s="12" t="s">
        <v>18</v>
      </c>
      <c r="B8" s="13">
        <v>4455518571</v>
      </c>
      <c r="C8" s="14">
        <f>1.2269*B8</f>
        <v>5466475734.7599</v>
      </c>
      <c r="D8" s="13">
        <v>5817821881</v>
      </c>
      <c r="E8" s="14">
        <f>1.11315*D8</f>
        <v>6476108426.835151</v>
      </c>
      <c r="F8" s="14">
        <v>7491278035</v>
      </c>
      <c r="G8" s="11">
        <f>(F8-C8)/C8</f>
        <v>0.37040360160476116</v>
      </c>
    </row>
    <row r="9" spans="1:7" ht="12.75">
      <c r="A9" s="8" t="s">
        <v>3</v>
      </c>
      <c r="B9" s="15">
        <f>B8/B3</f>
        <v>6292.136621621812</v>
      </c>
      <c r="C9" s="16">
        <f>C8/C3</f>
        <v>7719.822421067802</v>
      </c>
      <c r="D9" s="15">
        <f>D8/D3</f>
        <v>7588.559004874409</v>
      </c>
      <c r="E9" s="16">
        <f>E8/E3</f>
        <v>8447.20445627595</v>
      </c>
      <c r="F9" s="16">
        <f>F8/F3</f>
        <v>8999.959194731176</v>
      </c>
      <c r="G9" s="17">
        <f>(F9-C9)/C9</f>
        <v>0.16582463997744482</v>
      </c>
    </row>
    <row r="10" spans="1:7" ht="12.75">
      <c r="A10" s="12" t="s">
        <v>10</v>
      </c>
      <c r="B10" s="13">
        <v>2350098189</v>
      </c>
      <c r="C10" s="14">
        <f>1.2269*B10</f>
        <v>2883335468.0841002</v>
      </c>
      <c r="D10" s="13">
        <v>3433794459</v>
      </c>
      <c r="E10" s="14">
        <f>1.11315*D10</f>
        <v>3822328302.0358505</v>
      </c>
      <c r="F10" s="14">
        <v>4725438549</v>
      </c>
      <c r="G10" s="11">
        <f>(F10-C10)/C10</f>
        <v>0.6388792082316832</v>
      </c>
    </row>
    <row r="11" spans="1:7" ht="12.75">
      <c r="A11" s="8" t="s">
        <v>14</v>
      </c>
      <c r="B11" s="15">
        <f>B10/B3</f>
        <v>3318.8367737170406</v>
      </c>
      <c r="C11" s="16">
        <f>C10/C3</f>
        <v>4071.880837673438</v>
      </c>
      <c r="D11" s="15">
        <f>D10/D3</f>
        <v>4478.918811150227</v>
      </c>
      <c r="E11" s="16">
        <f>E10/E3</f>
        <v>4985.708474631877</v>
      </c>
      <c r="F11" s="16">
        <f>F10/F3</f>
        <v>5677.1026144686</v>
      </c>
      <c r="G11" s="17">
        <f>(F11-C11)/C11</f>
        <v>0.3942212065597535</v>
      </c>
    </row>
    <row r="12" spans="1:7" ht="12.75">
      <c r="A12" s="12" t="s">
        <v>20</v>
      </c>
      <c r="B12" s="13" t="s">
        <v>17</v>
      </c>
      <c r="C12" s="14" t="s">
        <v>17</v>
      </c>
      <c r="D12" s="13">
        <v>2725080358</v>
      </c>
      <c r="E12" s="14">
        <f>1.11315*D12</f>
        <v>3033423200.5077004</v>
      </c>
      <c r="F12" s="14">
        <v>3482215091</v>
      </c>
      <c r="G12" s="11">
        <f>(F12-C14)/C14</f>
        <v>0.3194413784376121</v>
      </c>
    </row>
    <row r="13" spans="1:7" ht="12.75">
      <c r="A13" s="8" t="s">
        <v>15</v>
      </c>
      <c r="B13" s="13" t="s">
        <v>17</v>
      </c>
      <c r="C13" s="14" t="s">
        <v>17</v>
      </c>
      <c r="D13" s="15">
        <f>D12/D3</f>
        <v>3554.497458446215</v>
      </c>
      <c r="E13" s="16">
        <f>E12/E3</f>
        <v>3956.688845869405</v>
      </c>
      <c r="F13" s="16">
        <f>F12/F3</f>
        <v>4183.504280558599</v>
      </c>
      <c r="G13" s="17">
        <f>(F13-C15)/C15</f>
        <v>0.12247024758770055</v>
      </c>
    </row>
    <row r="14" spans="1:7" ht="12.75">
      <c r="A14" s="12" t="s">
        <v>21</v>
      </c>
      <c r="B14" s="13">
        <v>2151078835</v>
      </c>
      <c r="C14" s="14">
        <f>1.2269*B14</f>
        <v>2639158622.6615005</v>
      </c>
      <c r="D14" s="13">
        <v>2769220533</v>
      </c>
      <c r="E14" s="14">
        <f>1.11315*D14</f>
        <v>3082557836.3089504</v>
      </c>
      <c r="F14" s="14" t="s">
        <v>17</v>
      </c>
      <c r="G14" s="29" t="s">
        <v>30</v>
      </c>
    </row>
    <row r="15" spans="1:7" ht="13.5" thickBot="1">
      <c r="A15" s="20" t="s">
        <v>22</v>
      </c>
      <c r="B15" s="21">
        <f>B14/B3</f>
        <v>3037.7792613848997</v>
      </c>
      <c r="C15" s="22">
        <f>C14/C3</f>
        <v>3727.051375793134</v>
      </c>
      <c r="D15" s="21">
        <f>D14/D3</f>
        <v>3612.072325694541</v>
      </c>
      <c r="E15" s="22">
        <f>E14/E3</f>
        <v>4020.7783093468793</v>
      </c>
      <c r="F15" s="22" t="s">
        <v>17</v>
      </c>
      <c r="G15" s="30"/>
    </row>
    <row r="16" spans="2:6" ht="13.5" thickTop="1">
      <c r="B16" s="3"/>
      <c r="C16" s="3"/>
      <c r="D16" s="3"/>
      <c r="E16" s="3"/>
      <c r="F16" s="3"/>
    </row>
    <row r="17" spans="1:6" ht="12.75">
      <c r="A17" s="27" t="s">
        <v>4</v>
      </c>
      <c r="B17" s="27"/>
      <c r="C17" s="27"/>
      <c r="D17" s="27"/>
      <c r="E17" s="27"/>
      <c r="F17" s="27"/>
    </row>
    <row r="18" spans="1:6" ht="25.5" customHeight="1">
      <c r="A18" s="27" t="s">
        <v>28</v>
      </c>
      <c r="B18" s="27"/>
      <c r="C18" s="27"/>
      <c r="D18" s="27"/>
      <c r="E18" s="27"/>
      <c r="F18" s="27"/>
    </row>
    <row r="20" spans="1:4" ht="12.75">
      <c r="A20" s="23" t="s">
        <v>7</v>
      </c>
      <c r="B20" s="24"/>
      <c r="C20" s="24"/>
      <c r="D20" s="24"/>
    </row>
    <row r="21" spans="1:4" ht="12.75">
      <c r="A21" s="2" t="s">
        <v>5</v>
      </c>
      <c r="B21" s="25" t="s">
        <v>9</v>
      </c>
      <c r="C21" s="26"/>
      <c r="D21" s="26"/>
    </row>
    <row r="22" spans="1:4" ht="25.5">
      <c r="A22" s="1" t="s">
        <v>6</v>
      </c>
      <c r="B22" s="25" t="s">
        <v>8</v>
      </c>
      <c r="C22" s="26"/>
      <c r="D22" s="26"/>
    </row>
    <row r="23" spans="1:4" ht="25.5">
      <c r="A23" s="1" t="s">
        <v>12</v>
      </c>
      <c r="B23" s="25" t="s">
        <v>13</v>
      </c>
      <c r="C23" s="26"/>
      <c r="D23" s="26"/>
    </row>
  </sheetData>
  <sheetProtection/>
  <mergeCells count="8">
    <mergeCell ref="G14:G15"/>
    <mergeCell ref="A20:D20"/>
    <mergeCell ref="B23:D23"/>
    <mergeCell ref="B22:D22"/>
    <mergeCell ref="B21:D21"/>
    <mergeCell ref="A17:F17"/>
    <mergeCell ref="A1:F1"/>
    <mergeCell ref="A18:F18"/>
  </mergeCells>
  <hyperlinks>
    <hyperlink ref="B21" r:id="rId1" display="http://www.cde.state.co.us/index_finance.htm"/>
    <hyperlink ref="B22" r:id="rId2" display="http://www.state.co.us/gov_dir/leg_dir/jbc/jbchome.htm"/>
    <hyperlink ref="B23" r:id="rId3" display="http://nces.ed.gov/ccd/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i2i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DeGrow</dc:creator>
  <cp:keywords/>
  <dc:description/>
  <cp:lastModifiedBy>Ben</cp:lastModifiedBy>
  <dcterms:created xsi:type="dcterms:W3CDTF">2011-10-06T16:11:07Z</dcterms:created>
  <dcterms:modified xsi:type="dcterms:W3CDTF">2011-10-20T18:38:36Z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